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818B0D0E-CFB5-474F-BA72-4396426DB92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G35" i="4" l="1"/>
  <c r="G30" i="4"/>
  <c r="G46" i="4" s="1"/>
  <c r="G14" i="4"/>
  <c r="G26" i="4" s="1"/>
  <c r="C13" i="4"/>
  <c r="C28" i="4" s="1"/>
  <c r="C26" i="4"/>
  <c r="G48" i="4" l="1"/>
  <c r="F35" i="4"/>
  <c r="F46" i="4" s="1"/>
  <c r="F30" i="4"/>
  <c r="F14" i="4"/>
  <c r="F26" i="4" s="1"/>
  <c r="B26" i="4"/>
  <c r="B13" i="4"/>
  <c r="F48" i="4" l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<sst xmlns="http://schemas.openxmlformats.org/spreadsheetml/2006/main" count="66" uniqueCount="66">
  <si>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</si>
  <si>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</si>
  <si>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</si>
  <si>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</si>
  <si>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</si>
  <si>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</si>
  <si>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</si>
  <si>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</si>
  <si>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</si>
  <si>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</si>
  <si>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</si>
  <si>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</si>
  <si>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</si>
  <si>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</si>
  <si>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</si>
  <si>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</si>
  <si>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</si>
  <si>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</si>
  <si>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</si>
  <si>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</si>
  <si>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</si>
  <si>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</si>
  <si>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</si>
  <si>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</si>
  <si>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</si>
  <si>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</si>
  <si>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</si>
  <si>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</si>
  <si>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</si>
  <si>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</si>
  <si>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</si>
  <si>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</si>
  <si>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</si>
  <si>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</si>
  <si>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</si>
  <si>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</si>
  <si>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</si>
  <si>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</si>
  <si>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</si>
  <si>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</si>
  <si>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</si>
  <si>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</si>
  <si>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</si>
  <si>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</si>
  <si>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</si>
  <si>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</si>
  <si>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</si>
  <si>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</si>
  <si>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</si>
  <si>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</si>
  <si>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</si>
  <si>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</si>
  <si>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</si>
  <si>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</si>
  <si>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</si>
  <si>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</si>
  <si>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</si>
  <si>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</si>
  <si>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</si>
  <si>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</si>
  <si>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</si>
  <si>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</si>
  <si>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</si>
  <si>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</si>
  <si>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</si>
  <si>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Situación Financiera
Al 30 de Septiembre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</si>
</sst>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topLeftCell="B25" zoomScaleNormal="100" zoomScaleSheetLayoutView="100" workbookViewId="0">
      <selection activeCell="F41" sqref="F41"/>
    </sheetView>
  </sheetViews>
  <sheetFormatPr baseColWidth="10" defaultColWidth="12" defaultRowHeight="10.199999999999999" x14ac:dyDescent="0.2"/>
  <cols>
    <col min="1" max="1" width="67.85546875" style="1" customWidth="1"/>
    <col min="2" max="2" width="29.4257812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39052663.75</v>
      </c>
      <c r="C5" s="12">
        <v>38362325.920000002</v>
      </c>
      <c r="D5" s="17"/>
      <c r="E5" s="11" t="s">
        <v>41</v>
      </c>
      <c r="F5" s="12">
        <v>28775.35</v>
      </c>
      <c r="G5" s="5">
        <v>52579.97</v>
      </c>
    </row>
    <row r="6" spans="1:7" x14ac:dyDescent="0.2">
      <c r="A6" s="30" t="s">
        <v>28</v>
      </c>
      <c r="B6" s="12">
        <v>469.26</v>
      </c>
      <c r="C6" s="12">
        <v>3701.47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19173.2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39053133.009999998</v>
      </c>
      <c r="C13" s="10">
        <f>SUM(C5:C12)</f>
        <v>38366027.390000001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47948.55</v>
      </c>
      <c r="G14" s="6">
        <f>SUM(G5:G13)</f>
        <v>52579.97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1728450.86</v>
      </c>
      <c r="C19" s="12">
        <v>1745304.78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-2930022.52</v>
      </c>
      <c r="C21" s="12">
        <v>-2878414.72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12018.59</v>
      </c>
      <c r="C22" s="12">
        <v>20884.04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21179215.830000002</v>
      </c>
      <c r="C26" s="10">
        <f>SUM(C16:C25)</f>
        <v>21256543.000000004</v>
      </c>
      <c r="D26" s="17"/>
      <c r="E26" s="39" t="s">
        <v>57</v>
      </c>
      <c r="F26" s="10">
        <f>+F14</f>
        <v>47948.55</v>
      </c>
      <c r="G26" s="6">
        <f>+G14</f>
        <v>52579.97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60232348.840000004</v>
      </c>
      <c r="C28" s="10">
        <f>+C13+C26</f>
        <v>59622570.390000001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f>SUM(G31:G33)</f>
        <v>108282507.20000002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182196540.21000001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-48098106.910000004</v>
      </c>
      <c r="G35" s="6">
        <f>SUM(G36:G37)</f>
        <v>-48712516.780000001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614409.87</v>
      </c>
      <c r="G36" s="5">
        <v>1009281.58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-48712516.780000001</v>
      </c>
      <c r="G37" s="5">
        <v>-49721798.359999999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60184400.290000014</v>
      </c>
      <c r="G46" s="6">
        <f>+G30+G35</f>
        <v>59569990.420000017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60232348.840000011</v>
      </c>
      <c r="G48" s="20">
        <f>+G26+G46</f>
        <v>59622570.390000015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Jesus</cp:lastModifiedBy>
  <cp:lastPrinted>2018-03-04T05:00:29Z</cp:lastPrinted>
  <dcterms:created xsi:type="dcterms:W3CDTF">2012-12-11T20:26:08Z</dcterms:created>
  <dcterms:modified xsi:type="dcterms:W3CDTF">2020-10-03T23:38:07Z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